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OSHIBA\Documents\ARCHIVOS ALEX\"/>
    </mc:Choice>
  </mc:AlternateContent>
  <workbookProtection workbookAlgorithmName="SHA-512" workbookHashValue="88Vdq+J6WDU/aL4spvlKAa2vNH2DW1Q/HKEUH+DQgZHo8r8BzMmI3IBbaKFebftp9ngvDTBZfhk9s4UEIAo7MQ==" workbookSaltValue="Zx6EzxmrDm9qX+PURJxiE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8" i="1" l="1"/>
  <c r="L78" i="1"/>
  <c r="L77" i="1"/>
  <c r="M74" i="1"/>
  <c r="L74" i="1"/>
  <c r="M69" i="1"/>
  <c r="L69" i="1"/>
  <c r="M67" i="1"/>
  <c r="L67" i="1"/>
  <c r="W65" i="1"/>
  <c r="V65" i="1"/>
  <c r="M65" i="1"/>
  <c r="M64" i="1"/>
  <c r="L64" i="1"/>
  <c r="M61" i="1"/>
  <c r="L61" i="1"/>
  <c r="M58" i="1"/>
  <c r="L58" i="1"/>
  <c r="M57" i="1"/>
  <c r="L57" i="1"/>
  <c r="W56" i="1"/>
  <c r="V56" i="1"/>
  <c r="M56" i="1"/>
  <c r="L56" i="1"/>
  <c r="M38" i="1"/>
</calcChain>
</file>

<file path=xl/sharedStrings.xml><?xml version="1.0" encoding="utf-8"?>
<sst xmlns="http://schemas.openxmlformats.org/spreadsheetml/2006/main" count="167" uniqueCount="104">
  <si>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</si>
  <si>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</si>
  <si>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</si>
  <si>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</si>
  <si>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</si>
  <si>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</si>
  <si>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</si>
  <si>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</si>
  <si>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</si>
  <si>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</si>
  <si>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</si>
  <si>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</si>
  <si>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</si>
  <si>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</si>
  <si>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</si>
  <si>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</si>
  <si>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</si>
  <si>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</si>
  <si>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</si>
  <si>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</si>
  <si>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</si>
  <si>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</si>
  <si>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</si>
  <si>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</si>
  <si>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</si>
  <si>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</si>
  <si>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</si>
  <si>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</si>
  <si>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</si>
  <si>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</si>
  <si>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</si>
  <si>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</si>
  <si>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</si>
  <si>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</si>
  <si>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</si>
  <si>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</si>
  <si>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</si>
  <si>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</si>
  <si>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</si>
  <si>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</si>
  <si>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</si>
  <si>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</si>
  <si>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</si>
  <si>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</si>
  <si>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</si>
  <si>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</si>
  <si>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</si>
  <si>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</si>
  <si>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</si>
  <si>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</si>
  <si>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</si>
  <si>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</si>
  <si>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</si>
  <si>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</si>
  <si>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</si>
  <si>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</si>
  <si>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</si>
  <si>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</si>
  <si>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</si>
  <si>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</si>
  <si>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</si>
  <si>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</si>
  <si>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</si>
  <si>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</si>
  <si>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</si>
  <si>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</si>
  <si>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</si>
  <si>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</si>
  <si>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</si>
  <si>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</si>
  <si>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</si>
  <si>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</si>
  <si>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</si>
  <si>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</si>
  <si>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</si>
  <si>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</si>
  <si>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</si>
  <si>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</si>
  <si>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</si>
  <si>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</si>
  <si>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</si>
  <si>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</si>
  <si>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</si>
  <si>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</si>
  <si>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</si>
  <si>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</si>
  <si>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</si>
  <si>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</si>
  <si>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</si>
  <si>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</si>
  <si>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</si>
  <si>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</si>
  <si>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</si>
  <si>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</si>
  <si>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</si>
  <si>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</si>
  <si>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</si>
  <si>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</si>
  <si>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</si>
  <si>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</si>
  <si>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Aguascalientes</t>
  </si>
  <si>
    <t>El Llano</t>
  </si>
  <si>
    <t xml:space="preserve"> P01-1212204</t>
  </si>
  <si>
    <t>Municipio de El Llano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</si>
</sst>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es/AGUASCALIENTES_EL_LLANO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100</v>
      </c>
    </row>
    <row r="4" spans="2:32" ht="30" customHeight="1">
      <c r="B4" s="3" t="s">
        <v>19</v>
      </c>
      <c r="C4" s="4" t="s">
        <v>101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80</v>
      </c>
      <c r="I12" s="38" t="s">
        <v>103</v>
      </c>
      <c r="J12" s="39">
        <v>4267867.7300000004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5564.46</v>
      </c>
      <c r="M37" s="23">
        <v>5564.46</v>
      </c>
      <c r="N37" s="22"/>
      <c r="O37" s="22"/>
      <c r="P37" s="22"/>
      <c r="Q37" s="22"/>
      <c r="R37" s="22"/>
      <c r="S37" s="22"/>
      <c r="T37" s="22"/>
      <c r="U37" s="22"/>
      <c r="V37" s="23">
        <v>5564.46</v>
      </c>
      <c r="W37" s="23">
        <v>5564.46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1349645.06</v>
      </c>
      <c r="M38" s="16">
        <f>12590170.37+4869304.06+5543.71</f>
        <v>17465018.140000001</v>
      </c>
      <c r="N38" s="26"/>
      <c r="O38" s="26"/>
      <c r="P38" s="26"/>
      <c r="Q38" s="26"/>
      <c r="R38" s="26"/>
      <c r="S38" s="26"/>
      <c r="T38" s="26"/>
      <c r="U38" s="26"/>
      <c r="V38" s="16">
        <v>5543.71</v>
      </c>
      <c r="W38" s="16">
        <v>5543.71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2109549.37</v>
      </c>
      <c r="M39" s="16">
        <v>2380073.4</v>
      </c>
      <c r="N39" s="26"/>
      <c r="O39" s="26"/>
      <c r="P39" s="26"/>
      <c r="Q39" s="26"/>
      <c r="R39" s="26"/>
      <c r="S39" s="26"/>
      <c r="T39" s="26"/>
      <c r="U39" s="26"/>
      <c r="V39" s="16">
        <v>2209649.31</v>
      </c>
      <c r="W39" s="16">
        <v>2077006.7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1207535.7</v>
      </c>
      <c r="M44" s="16">
        <v>1574476.56</v>
      </c>
      <c r="N44" s="26"/>
      <c r="O44" s="26"/>
      <c r="P44" s="26"/>
      <c r="Q44" s="26"/>
      <c r="R44" s="26"/>
      <c r="S44" s="26"/>
      <c r="T44" s="26"/>
      <c r="U44" s="26"/>
      <c r="V44" s="16">
        <v>1254287.83</v>
      </c>
      <c r="W44" s="16">
        <v>1433986.25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13985.66</v>
      </c>
      <c r="M46" s="23">
        <v>13317.91</v>
      </c>
      <c r="N46" s="29"/>
      <c r="O46" s="29"/>
      <c r="P46" s="29"/>
      <c r="Q46" s="29"/>
      <c r="R46" s="29"/>
      <c r="S46" s="29"/>
      <c r="T46" s="29"/>
      <c r="U46" s="29"/>
      <c r="V46" s="23">
        <v>12533.27</v>
      </c>
      <c r="W46" s="23">
        <v>12503.71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38064631.700000003</v>
      </c>
      <c r="M47" s="16">
        <v>16039863.210000001</v>
      </c>
      <c r="N47" s="26"/>
      <c r="O47" s="26"/>
      <c r="P47" s="26"/>
      <c r="Q47" s="26"/>
      <c r="R47" s="26"/>
      <c r="S47" s="26"/>
      <c r="T47" s="26"/>
      <c r="U47" s="26"/>
      <c r="V47" s="16">
        <v>18306173.84</v>
      </c>
      <c r="W47" s="16">
        <v>22461363.300000001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307068.71999999997</v>
      </c>
      <c r="M49" s="23">
        <v>539573</v>
      </c>
      <c r="N49" s="29"/>
      <c r="O49" s="29"/>
      <c r="P49" s="29"/>
      <c r="Q49" s="29"/>
      <c r="R49" s="29"/>
      <c r="S49" s="29"/>
      <c r="T49" s="29"/>
      <c r="U49" s="29"/>
      <c r="V49" s="23">
        <v>2097330.58</v>
      </c>
      <c r="W49" s="23">
        <v>857612.15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1080405.71</v>
      </c>
      <c r="M52" s="16">
        <v>2081978.7</v>
      </c>
      <c r="N52" s="26"/>
      <c r="O52" s="26"/>
      <c r="P52" s="26"/>
      <c r="Q52" s="26"/>
      <c r="R52" s="26"/>
      <c r="S52" s="26"/>
      <c r="T52" s="26"/>
      <c r="U52" s="26"/>
      <c r="V52" s="16">
        <v>3785331.63</v>
      </c>
      <c r="W52" s="16">
        <v>1349763.92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0</v>
      </c>
      <c r="N53" s="26"/>
      <c r="O53" s="26"/>
      <c r="P53" s="26"/>
      <c r="Q53" s="26"/>
      <c r="R53" s="26"/>
      <c r="S53" s="26"/>
      <c r="T53" s="26"/>
      <c r="U53" s="26"/>
      <c r="V53" s="16">
        <v>590</v>
      </c>
      <c r="W53" s="16">
        <v>9879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1207639.72</v>
      </c>
      <c r="M54" s="16">
        <v>826345.85</v>
      </c>
      <c r="N54" s="26"/>
      <c r="O54" s="26"/>
      <c r="P54" s="26"/>
      <c r="Q54" s="26"/>
      <c r="R54" s="26"/>
      <c r="S54" s="26"/>
      <c r="T54" s="26"/>
      <c r="U54" s="26"/>
      <c r="V54" s="16">
        <v>394089.83</v>
      </c>
      <c r="W54" s="16">
        <v>525234.88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f>4285104+3641845+3630964+965103+855218+829912+155+149+112+7708+11086+12430</f>
        <v>14239786</v>
      </c>
      <c r="M56" s="16">
        <f>3309440+3252378+4150130+797701+769773+899307+150+216+216+6434+5955+6831</f>
        <v>13198531</v>
      </c>
      <c r="N56" s="26"/>
      <c r="O56" s="26"/>
      <c r="P56" s="26"/>
      <c r="Q56" s="26"/>
      <c r="R56" s="26"/>
      <c r="S56" s="26"/>
      <c r="T56" s="26"/>
      <c r="U56" s="26"/>
      <c r="V56" s="16">
        <f>11026189+2657433+13644+34706</f>
        <v>13731972</v>
      </c>
      <c r="W56" s="16">
        <f>15193532+3109359+10751+38961</f>
        <v>18352603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f>2267494+1144329+1107127</f>
        <v>4518950</v>
      </c>
      <c r="M57" s="16">
        <f>1123953+1120671+1002711</f>
        <v>3247335</v>
      </c>
      <c r="N57" s="26"/>
      <c r="O57" s="26"/>
      <c r="P57" s="26"/>
      <c r="Q57" s="26"/>
      <c r="R57" s="26"/>
      <c r="S57" s="26"/>
      <c r="T57" s="26"/>
      <c r="U57" s="26"/>
      <c r="V57" s="16">
        <v>3543697</v>
      </c>
      <c r="W57" s="16">
        <v>4085143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f>278770+286313+132534</f>
        <v>697617</v>
      </c>
      <c r="M58" s="16">
        <f>274968+252354+132116</f>
        <v>659438</v>
      </c>
      <c r="N58" s="26"/>
      <c r="O58" s="26"/>
      <c r="P58" s="26"/>
      <c r="Q58" s="26"/>
      <c r="R58" s="26"/>
      <c r="S58" s="26"/>
      <c r="T58" s="26"/>
      <c r="U58" s="26"/>
      <c r="V58" s="16">
        <v>399062</v>
      </c>
      <c r="W58" s="16">
        <v>906637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f>10460+33126+58829</f>
        <v>102415</v>
      </c>
      <c r="M61" s="16">
        <f>61127+107022+69297</f>
        <v>237446</v>
      </c>
      <c r="N61" s="26"/>
      <c r="O61" s="26"/>
      <c r="P61" s="26"/>
      <c r="Q61" s="26"/>
      <c r="R61" s="26"/>
      <c r="S61" s="26"/>
      <c r="T61" s="26"/>
      <c r="U61" s="26"/>
      <c r="V61" s="16">
        <v>807218</v>
      </c>
      <c r="W61" s="16">
        <v>2834405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f>50748+58431+72442</f>
        <v>181621</v>
      </c>
      <c r="M64" s="16">
        <f>62976+61839+71637</f>
        <v>196452</v>
      </c>
      <c r="N64" s="26"/>
      <c r="O64" s="26"/>
      <c r="P64" s="26"/>
      <c r="Q64" s="26"/>
      <c r="R64" s="26"/>
      <c r="S64" s="26"/>
      <c r="T64" s="26"/>
      <c r="U64" s="26"/>
      <c r="V64" s="16">
        <v>200952</v>
      </c>
      <c r="W64" s="16">
        <v>187753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98481</v>
      </c>
      <c r="M65" s="16">
        <f>1210162+99850</f>
        <v>1310012</v>
      </c>
      <c r="N65" s="26"/>
      <c r="O65" s="26"/>
      <c r="P65" s="26"/>
      <c r="Q65" s="26"/>
      <c r="R65" s="26"/>
      <c r="S65" s="26"/>
      <c r="T65" s="26"/>
      <c r="U65" s="26"/>
      <c r="V65" s="16">
        <f>481793+713883</f>
        <v>1195676</v>
      </c>
      <c r="W65" s="16">
        <f>306563+440875</f>
        <v>747438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f>1139+1093+820</f>
        <v>3052</v>
      </c>
      <c r="M67" s="16">
        <f>1100+1595+1586</f>
        <v>4281</v>
      </c>
      <c r="N67" s="26"/>
      <c r="O67" s="26"/>
      <c r="P67" s="26"/>
      <c r="Q67" s="26"/>
      <c r="R67" s="26"/>
      <c r="S67" s="26"/>
      <c r="T67" s="26"/>
      <c r="U67" s="26"/>
      <c r="V67" s="16">
        <v>4019</v>
      </c>
      <c r="W67" s="16">
        <v>3169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f>55723+76068+74910</f>
        <v>206701</v>
      </c>
      <c r="M69" s="16">
        <f>70140+84001+71187</f>
        <v>225328</v>
      </c>
      <c r="N69" s="26"/>
      <c r="O69" s="26"/>
      <c r="P69" s="26"/>
      <c r="Q69" s="26"/>
      <c r="R69" s="26"/>
      <c r="S69" s="26"/>
      <c r="T69" s="26"/>
      <c r="U69" s="26"/>
      <c r="V69" s="16">
        <v>1161587</v>
      </c>
      <c r="W69" s="16">
        <v>773485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f>72383+17176+4867</f>
        <v>94426</v>
      </c>
      <c r="M74" s="16">
        <f>8140+12179+17453</f>
        <v>37772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2000000</v>
      </c>
      <c r="N75" s="26"/>
      <c r="O75" s="26"/>
      <c r="P75" s="26"/>
      <c r="Q75" s="26"/>
      <c r="R75" s="26"/>
      <c r="S75" s="26"/>
      <c r="T75" s="26"/>
      <c r="U75" s="26"/>
      <c r="V75" s="16">
        <v>92462.52</v>
      </c>
      <c r="W75" s="16">
        <v>12164.29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f>2503738+2503737+2503738</f>
        <v>7511213</v>
      </c>
      <c r="M77" s="23">
        <v>2503737</v>
      </c>
      <c r="N77" s="22"/>
      <c r="O77" s="22"/>
      <c r="P77" s="22"/>
      <c r="Q77" s="22"/>
      <c r="R77" s="22"/>
      <c r="S77" s="22"/>
      <c r="T77" s="22"/>
      <c r="U77" s="22"/>
      <c r="V77" s="23">
        <v>7331187</v>
      </c>
      <c r="W77" s="23">
        <v>7331187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f>1183634+1183634+1183634</f>
        <v>3550902</v>
      </c>
      <c r="M78" s="16">
        <f>1183634+1183634+1183633</f>
        <v>3550901</v>
      </c>
      <c r="N78" s="26"/>
      <c r="O78" s="26"/>
      <c r="P78" s="26"/>
      <c r="Q78" s="26"/>
      <c r="R78" s="26"/>
      <c r="S78" s="26"/>
      <c r="T78" s="26"/>
      <c r="U78" s="26"/>
      <c r="V78" s="16">
        <v>3329703</v>
      </c>
      <c r="W78" s="16">
        <v>3329703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TOSHIBA</cp:lastModifiedBy>
  <dcterms:created xsi:type="dcterms:W3CDTF">2021-07-13T17:28:01Z</dcterms:created>
  <dcterms:modified xsi:type="dcterms:W3CDTF">2021-09-23T04:10:49Z</dcterms:modified>
</cp:coreProperties>
</file>