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885" activeTab="0"/>
  </bookViews>
  <sheets>
    <sheet name="Hoja1" sheetId="1" r:id="rId1"/>
  </sheets>
  <definedNames>
    <definedName name="_xlnm._FilterDatabase" localSheetId="0" hidden="1">'Hoja1'!$A$5:$IP$41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<sst xmlns="http://schemas.openxmlformats.org/spreadsheetml/2006/main" count="64" uniqueCount="50">
  <si>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</si>
  <si>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</si>
  <si>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</si>
  <si>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</si>
  <si>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</si>
  <si>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</si>
  <si>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</si>
  <si>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</si>
  <si>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</si>
  <si>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</si>
  <si>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</si>
  <si>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</si>
  <si>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</si>
  <si>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</si>
  <si>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</si>
  <si>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</si>
  <si>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</si>
  <si>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</si>
  <si>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</si>
  <si>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</si>
  <si>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</si>
  <si>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</si>
  <si>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</si>
  <si>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</si>
  <si>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</si>
  <si>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</si>
  <si>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</si>
  <si>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</si>
  <si>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</si>
  <si>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</si>
  <si>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</si>
  <si>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</si>
  <si>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</si>
  <si>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</si>
  <si>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</si>
  <si>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</si>
  <si>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</si>
  <si>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</si>
  <si>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</si>
  <si>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</si>
  <si>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</si>
  <si>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</si>
  <si>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</si>
  <si>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</si>
  <si>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 xml:space="preserve"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</si>
  <si>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</si>
  <si>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</si>
  <si>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r>
      <t>Otros2</t>
    </r>
    <r>
      <rPr>
        <b/>
        <vertAlign val="superscript"/>
        <sz val="9"/>
        <rFont val="Montserrat"/>
        <family val="0"/>
      </rPr>
      <t>_/</t>
    </r>
  </si>
  <si>
    <r>
      <t xml:space="preserve">2_/ </t>
    </r>
    <r>
      <rPr>
        <sz val="8"/>
        <rFont val="Montserrat"/>
        <family val="0"/>
      </rPr>
      <t>Corporación Financiera de América del Norte, Deutsche Bank Mexico, Dexia Crédito Local México, Financiera Nacional de Desarrollo Agropecuario, Rural, Forestal y Pesquero, y el Fondo de Operacion y Financiamiento Bancario a la Vivienda.</t>
    </r>
  </si>
  <si>
    <t>Saldos al 30 de junio de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</si>
</sst>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7" fillId="33" borderId="0" xfId="54" applyFont="1" applyFill="1">
      <alignment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0" xfId="54" applyFont="1" applyFill="1" applyBorder="1" applyAlignment="1" quotePrefix="1">
      <alignment vertical="center"/>
      <protection/>
    </xf>
    <xf numFmtId="0" fontId="6" fillId="33" borderId="10" xfId="54" applyNumberFormat="1" applyFont="1" applyFill="1" applyBorder="1" applyAlignment="1" quotePrefix="1">
      <alignment horizontal="left"/>
      <protection/>
    </xf>
    <xf numFmtId="0" fontId="45" fillId="33" borderId="10" xfId="0" applyFont="1" applyFill="1" applyBorder="1" applyAlignment="1" applyProtection="1" quotePrefix="1">
      <alignment horizontal="left"/>
      <protection/>
    </xf>
    <xf numFmtId="0" fontId="7" fillId="33" borderId="0" xfId="54" applyFont="1" applyFill="1" applyAlignment="1">
      <alignment wrapText="1"/>
      <protection/>
    </xf>
    <xf numFmtId="165" fontId="7" fillId="33" borderId="10" xfId="53" applyNumberFormat="1" applyFont="1" applyFill="1" applyBorder="1" applyAlignment="1" applyProtection="1" quotePrefix="1">
      <alignment horizontal="right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 wrapText="1"/>
      <protection/>
    </xf>
    <xf numFmtId="165" fontId="7" fillId="33" borderId="11" xfId="53" applyNumberFormat="1" applyFont="1" applyFill="1" applyBorder="1" applyAlignment="1" applyProtection="1" quotePrefix="1">
      <alignment horizontal="right" vertical="center"/>
      <protection/>
    </xf>
    <xf numFmtId="0" fontId="7" fillId="33" borderId="0" xfId="54" applyFont="1" applyFill="1" applyBorder="1">
      <alignment/>
      <protection/>
    </xf>
    <xf numFmtId="0" fontId="7" fillId="33" borderId="0" xfId="54" applyFont="1" applyFill="1" applyBorder="1" applyAlignment="1">
      <alignment wrapText="1"/>
      <protection/>
    </xf>
    <xf numFmtId="165" fontId="7" fillId="33" borderId="0" xfId="53" applyNumberFormat="1" applyFont="1" applyFill="1" applyBorder="1" applyAlignment="1" applyProtection="1" quotePrefix="1">
      <alignment horizontal="right" vertical="center"/>
      <protection/>
    </xf>
    <xf numFmtId="165" fontId="7" fillId="33" borderId="0" xfId="54" applyNumberFormat="1" applyFont="1" applyFill="1" applyBorder="1">
      <alignment/>
      <protection/>
    </xf>
    <xf numFmtId="41" fontId="7" fillId="33" borderId="10" xfId="53" applyNumberFormat="1" applyFont="1" applyFill="1" applyBorder="1" applyAlignment="1" applyProtection="1">
      <alignment horizontal="right" vertical="center"/>
      <protection/>
    </xf>
    <xf numFmtId="41" fontId="7" fillId="33" borderId="10" xfId="53" applyNumberFormat="1" applyFont="1" applyFill="1" applyBorder="1" applyAlignment="1" applyProtection="1" quotePrefix="1">
      <alignment horizontal="right" vertical="center"/>
      <protection/>
    </xf>
    <xf numFmtId="41" fontId="6" fillId="33" borderId="10" xfId="54" applyNumberFormat="1" applyFont="1" applyFill="1" applyBorder="1" applyAlignment="1" applyProtection="1">
      <alignment horizontal="right" vertical="center"/>
      <protection/>
    </xf>
    <xf numFmtId="41" fontId="7" fillId="33" borderId="0" xfId="54" applyNumberFormat="1" applyFont="1" applyFill="1">
      <alignment/>
      <protection/>
    </xf>
    <xf numFmtId="0" fontId="6" fillId="34" borderId="10" xfId="54" applyFont="1" applyFill="1" applyBorder="1" applyAlignment="1">
      <alignment horizontal="center" vertical="center"/>
      <protection/>
    </xf>
    <xf numFmtId="0" fontId="8" fillId="33" borderId="0" xfId="54" applyFont="1" applyFill="1" applyAlignment="1" quotePrefix="1">
      <alignment horizontal="left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8" fillId="33" borderId="12" xfId="54" applyNumberFormat="1" applyFont="1" applyFill="1" applyBorder="1" applyAlignment="1" quotePrefix="1">
      <alignment horizontal="justify" vertical="top" wrapText="1"/>
      <protection/>
    </xf>
    <xf numFmtId="0" fontId="8" fillId="33" borderId="12" xfId="54" applyNumberFormat="1" applyFont="1" applyFill="1" applyBorder="1" applyAlignment="1" quotePrefix="1">
      <alignment horizontal="justify" vertical="top"/>
      <protection/>
    </xf>
    <xf numFmtId="0" fontId="6" fillId="34" borderId="10" xfId="54" applyNumberFormat="1" applyFont="1" applyFill="1" applyBorder="1" applyAlignment="1" applyProtection="1">
      <alignment horizontal="center" vertical="center"/>
      <protection/>
    </xf>
    <xf numFmtId="0" fontId="9" fillId="33" borderId="0" xfId="54" applyFont="1" applyFill="1" applyAlignment="1">
      <alignment horizontal="justify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609600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0" defaultRowHeight="15" zeroHeight="1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5.00390625" style="1" bestFit="1" customWidth="1"/>
    <col min="11" max="11" width="11.8515625" style="1" bestFit="1" customWidth="1"/>
    <col min="12" max="12" width="15.00390625" style="1" bestFit="1" customWidth="1"/>
    <col min="13" max="13" width="13.421875" style="1" customWidth="1"/>
    <col min="14" max="14" width="8.57421875" style="10" customWidth="1"/>
    <col min="15" max="200" width="11.421875" style="10" hidden="1" customWidth="1"/>
    <col min="201" max="201" width="7.00390625" style="10" hidden="1" customWidth="1"/>
    <col min="202" max="202" width="10.00390625" style="10" hidden="1" customWidth="1"/>
    <col min="203" max="209" width="13.00390625" style="1" hidden="1" customWidth="1"/>
    <col min="210" max="250" width="11.421875" style="1" hidden="1" customWidth="1"/>
    <col min="251" max="16384" width="13.00390625" style="1" hidden="1" customWidth="1"/>
  </cols>
  <sheetData>
    <row r="1" spans="2:13" ht="18.75" customHeight="1">
      <c r="B1" s="2"/>
      <c r="C1" s="20" t="s">
        <v>45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8.75" customHeight="1">
      <c r="B2" s="3"/>
      <c r="C2" s="21" t="s">
        <v>49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8.75" customHeight="1">
      <c r="B3" s="3"/>
      <c r="C3" s="21" t="s">
        <v>40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8" t="s">
        <v>0</v>
      </c>
      <c r="B4" s="24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 t="s">
        <v>4</v>
      </c>
      <c r="K4" s="18"/>
      <c r="L4" s="18" t="s">
        <v>47</v>
      </c>
      <c r="M4" s="18"/>
    </row>
    <row r="5" spans="1:202" s="6" customFormat="1" ht="27">
      <c r="A5" s="18"/>
      <c r="B5" s="24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5</v>
      </c>
      <c r="K5" s="8" t="s">
        <v>38</v>
      </c>
      <c r="L5" s="8" t="s">
        <v>5</v>
      </c>
      <c r="M5" s="8" t="s">
        <v>39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</row>
    <row r="6" spans="1:209" ht="13.5">
      <c r="A6" s="5" t="s">
        <v>7</v>
      </c>
      <c r="B6" s="14">
        <f aca="true" t="shared" si="0" ref="B6:B33">SUM(C6:F6,G6:I6,J6:K6,L6:M6)</f>
        <v>2987.8876908</v>
      </c>
      <c r="C6" s="14">
        <v>2187.8876908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9" t="s">
        <v>41</v>
      </c>
      <c r="GV6" s="7" t="s">
        <v>41</v>
      </c>
      <c r="GW6" s="7" t="s">
        <v>41</v>
      </c>
      <c r="GX6" s="7" t="s">
        <v>41</v>
      </c>
      <c r="GY6" s="7" t="s">
        <v>41</v>
      </c>
      <c r="GZ6" s="7" t="s">
        <v>41</v>
      </c>
      <c r="HA6" s="7" t="s">
        <v>41</v>
      </c>
    </row>
    <row r="7" spans="1:15" ht="13.5">
      <c r="A7" s="5" t="s">
        <v>8</v>
      </c>
      <c r="B7" s="14">
        <f t="shared" si="0"/>
        <v>15435.354003950002</v>
      </c>
      <c r="C7" s="14">
        <v>6196.990735</v>
      </c>
      <c r="D7" s="15">
        <v>0</v>
      </c>
      <c r="E7" s="15">
        <v>162.04534355</v>
      </c>
      <c r="F7" s="15">
        <v>2667</v>
      </c>
      <c r="G7" s="14">
        <v>4423.601245010001</v>
      </c>
      <c r="H7" s="15">
        <v>0</v>
      </c>
      <c r="I7" s="15">
        <v>1748.28952196</v>
      </c>
      <c r="J7" s="15">
        <v>0</v>
      </c>
      <c r="K7" s="15">
        <v>0</v>
      </c>
      <c r="L7" s="15">
        <v>188.89445818000002</v>
      </c>
      <c r="M7" s="15">
        <v>48.53270025</v>
      </c>
      <c r="N7" s="13"/>
      <c r="O7" s="12"/>
    </row>
    <row r="8" spans="1:15" ht="13.5">
      <c r="A8" s="5" t="s">
        <v>9</v>
      </c>
      <c r="B8" s="14">
        <f t="shared" si="0"/>
        <v>1664.87263227</v>
      </c>
      <c r="C8" s="14">
        <v>790.45994953</v>
      </c>
      <c r="D8" s="15">
        <v>0</v>
      </c>
      <c r="E8" s="15">
        <v>0</v>
      </c>
      <c r="F8" s="15">
        <v>200</v>
      </c>
      <c r="G8" s="14">
        <v>674.41268274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3"/>
      <c r="O8" s="12"/>
    </row>
    <row r="9" spans="1:15" ht="13.5">
      <c r="A9" s="5" t="s">
        <v>10</v>
      </c>
      <c r="B9" s="14">
        <f t="shared" si="0"/>
        <v>2464.5146627500003</v>
      </c>
      <c r="C9" s="14">
        <v>1676.3360948200002</v>
      </c>
      <c r="D9" s="15">
        <v>0</v>
      </c>
      <c r="E9" s="15">
        <v>782.58454319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5.59402474</v>
      </c>
      <c r="N9" s="13"/>
      <c r="O9" s="12"/>
    </row>
    <row r="10" spans="1:15" ht="13.5">
      <c r="A10" s="5" t="s">
        <v>11</v>
      </c>
      <c r="B10" s="14">
        <f t="shared" si="0"/>
        <v>37055.76804601999</v>
      </c>
      <c r="C10" s="14">
        <v>23977.860905759997</v>
      </c>
      <c r="D10" s="15">
        <v>0</v>
      </c>
      <c r="E10" s="15">
        <v>0</v>
      </c>
      <c r="F10" s="15">
        <v>583.33333333</v>
      </c>
      <c r="G10" s="14">
        <v>12494.573806929999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3"/>
      <c r="O10" s="12"/>
    </row>
    <row r="11" spans="1:15" ht="13.5">
      <c r="A11" s="5" t="s">
        <v>12</v>
      </c>
      <c r="B11" s="14">
        <f t="shared" si="0"/>
        <v>3520.23817408</v>
      </c>
      <c r="C11" s="14">
        <v>1325.43528823</v>
      </c>
      <c r="D11" s="15">
        <v>0</v>
      </c>
      <c r="E11" s="15">
        <v>0</v>
      </c>
      <c r="F11" s="15">
        <v>680.67128123</v>
      </c>
      <c r="G11" s="14">
        <v>1514.13160462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3"/>
      <c r="O11" s="12"/>
    </row>
    <row r="12" spans="1:15" ht="13.5">
      <c r="A12" s="5" t="s">
        <v>13</v>
      </c>
      <c r="B12" s="14">
        <f t="shared" si="0"/>
        <v>20155.97155233</v>
      </c>
      <c r="C12" s="14">
        <v>3830.71130918</v>
      </c>
      <c r="D12" s="15">
        <v>0</v>
      </c>
      <c r="E12" s="15">
        <v>0</v>
      </c>
      <c r="F12" s="15">
        <v>0</v>
      </c>
      <c r="G12" s="14">
        <v>9835.17862346</v>
      </c>
      <c r="H12" s="15">
        <v>0</v>
      </c>
      <c r="I12" s="15">
        <v>0</v>
      </c>
      <c r="J12" s="15">
        <v>0</v>
      </c>
      <c r="K12" s="15">
        <v>6490.08161969</v>
      </c>
      <c r="L12" s="15">
        <v>0</v>
      </c>
      <c r="M12" s="15">
        <v>0</v>
      </c>
      <c r="N12" s="13"/>
      <c r="O12" s="12"/>
    </row>
    <row r="13" spans="1:15" ht="13.5">
      <c r="A13" s="5" t="s">
        <v>14</v>
      </c>
      <c r="B13" s="14">
        <f t="shared" si="0"/>
        <v>49950.27326934</v>
      </c>
      <c r="C13" s="14">
        <v>18843.56038693</v>
      </c>
      <c r="D13" s="15">
        <v>0</v>
      </c>
      <c r="E13" s="15">
        <v>0</v>
      </c>
      <c r="F13" s="15">
        <v>2385.56937361</v>
      </c>
      <c r="G13" s="14">
        <v>14390.0855128</v>
      </c>
      <c r="H13" s="15">
        <v>0</v>
      </c>
      <c r="I13" s="15">
        <v>0</v>
      </c>
      <c r="J13" s="15">
        <v>0</v>
      </c>
      <c r="K13" s="15">
        <v>14331.057996</v>
      </c>
      <c r="L13" s="15">
        <v>0</v>
      </c>
      <c r="M13" s="15">
        <v>0</v>
      </c>
      <c r="N13" s="13"/>
      <c r="O13" s="12"/>
    </row>
    <row r="14" spans="1:15" ht="13.5">
      <c r="A14" s="5" t="s">
        <v>37</v>
      </c>
      <c r="B14" s="14">
        <f t="shared" si="0"/>
        <v>81009.18989976999</v>
      </c>
      <c r="C14" s="14">
        <v>40249.037162069995</v>
      </c>
      <c r="D14" s="15">
        <v>0</v>
      </c>
      <c r="E14" s="15">
        <v>0</v>
      </c>
      <c r="F14" s="15">
        <v>0</v>
      </c>
      <c r="G14" s="14">
        <v>20097.611171059998</v>
      </c>
      <c r="H14" s="15">
        <v>0</v>
      </c>
      <c r="I14" s="15">
        <v>0</v>
      </c>
      <c r="J14" s="15">
        <v>13662.54156664</v>
      </c>
      <c r="K14" s="15">
        <v>0</v>
      </c>
      <c r="L14" s="15">
        <v>7000</v>
      </c>
      <c r="M14" s="15">
        <v>0</v>
      </c>
      <c r="N14" s="13"/>
      <c r="O14" s="12"/>
    </row>
    <row r="15" spans="1:15" ht="13.5">
      <c r="A15" s="5" t="s">
        <v>15</v>
      </c>
      <c r="B15" s="14">
        <f t="shared" si="0"/>
        <v>7599.85438822</v>
      </c>
      <c r="C15" s="14">
        <v>6119.1641734</v>
      </c>
      <c r="D15" s="15">
        <v>0</v>
      </c>
      <c r="E15" s="15">
        <v>0</v>
      </c>
      <c r="F15" s="15">
        <v>1480.6902148199997</v>
      </c>
      <c r="G15" s="14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3"/>
      <c r="O15" s="12"/>
    </row>
    <row r="16" spans="1:15" ht="13.5">
      <c r="A16" s="5" t="s">
        <v>16</v>
      </c>
      <c r="B16" s="14">
        <f t="shared" si="0"/>
        <v>4381.9685159</v>
      </c>
      <c r="C16" s="14">
        <v>4173.5850953300005</v>
      </c>
      <c r="D16" s="15">
        <v>0</v>
      </c>
      <c r="E16" s="15">
        <v>73.07428841</v>
      </c>
      <c r="F16" s="15">
        <v>0</v>
      </c>
      <c r="G16" s="14">
        <v>135.30913216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3"/>
      <c r="O16" s="12"/>
    </row>
    <row r="17" spans="1:15" ht="13.5">
      <c r="A17" s="5" t="s">
        <v>17</v>
      </c>
      <c r="B17" s="14">
        <f t="shared" si="0"/>
        <v>2520.13155371</v>
      </c>
      <c r="C17" s="14">
        <v>853.19500134</v>
      </c>
      <c r="D17" s="15">
        <v>0</v>
      </c>
      <c r="E17" s="15">
        <v>0</v>
      </c>
      <c r="F17" s="15">
        <v>925</v>
      </c>
      <c r="G17" s="14">
        <v>741.93655237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3"/>
      <c r="O17" s="12"/>
    </row>
    <row r="18" spans="1:15" ht="13.5">
      <c r="A18" s="5" t="s">
        <v>18</v>
      </c>
      <c r="B18" s="14">
        <f t="shared" si="0"/>
        <v>4608.88108175</v>
      </c>
      <c r="C18" s="14">
        <v>4421.60824705</v>
      </c>
      <c r="D18" s="15">
        <v>0</v>
      </c>
      <c r="E18" s="15">
        <v>0</v>
      </c>
      <c r="F18" s="15">
        <v>0</v>
      </c>
      <c r="G18" s="14">
        <v>187.27283469999998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3"/>
      <c r="O18" s="12"/>
    </row>
    <row r="19" spans="1:15" ht="13.5">
      <c r="A19" s="5" t="s">
        <v>19</v>
      </c>
      <c r="B19" s="14">
        <f t="shared" si="0"/>
        <v>23202.35525808</v>
      </c>
      <c r="C19" s="14">
        <v>13848.1870821</v>
      </c>
      <c r="D19" s="15">
        <v>1143.87489</v>
      </c>
      <c r="E19" s="15">
        <v>783.79274897</v>
      </c>
      <c r="F19" s="15">
        <v>1490.9090909</v>
      </c>
      <c r="G19" s="14">
        <v>5356.202861510001</v>
      </c>
      <c r="H19" s="15">
        <v>579.3885846000001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3"/>
      <c r="O19" s="12"/>
    </row>
    <row r="20" spans="1:15" ht="13.5">
      <c r="A20" s="5" t="s">
        <v>46</v>
      </c>
      <c r="B20" s="14">
        <f t="shared" si="0"/>
        <v>44442.77788209998</v>
      </c>
      <c r="C20" s="14">
        <v>28725.04854229998</v>
      </c>
      <c r="D20" s="15">
        <v>0</v>
      </c>
      <c r="E20" s="15">
        <v>684.6660975</v>
      </c>
      <c r="F20" s="15">
        <v>0</v>
      </c>
      <c r="G20" s="14">
        <v>9970.674137279999</v>
      </c>
      <c r="H20" s="15">
        <v>0</v>
      </c>
      <c r="I20" s="15">
        <v>0</v>
      </c>
      <c r="J20" s="15">
        <v>0</v>
      </c>
      <c r="K20" s="15">
        <v>5062.38910502</v>
      </c>
      <c r="L20" s="15">
        <v>0</v>
      </c>
      <c r="M20" s="15">
        <v>0</v>
      </c>
      <c r="N20" s="13"/>
      <c r="O20" s="12"/>
    </row>
    <row r="21" spans="1:15" ht="13.5">
      <c r="A21" s="5" t="s">
        <v>20</v>
      </c>
      <c r="B21" s="14">
        <f t="shared" si="0"/>
        <v>18366.8213729</v>
      </c>
      <c r="C21" s="14">
        <v>2458.7123613700005</v>
      </c>
      <c r="D21" s="15">
        <v>0</v>
      </c>
      <c r="E21" s="15">
        <v>0</v>
      </c>
      <c r="F21" s="15">
        <v>2349</v>
      </c>
      <c r="G21" s="14">
        <v>11099.90920048</v>
      </c>
      <c r="H21" s="15">
        <v>2459.1998110500003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3"/>
      <c r="O21" s="12"/>
    </row>
    <row r="22" spans="1:15" ht="13.5">
      <c r="A22" s="5" t="s">
        <v>21</v>
      </c>
      <c r="B22" s="14">
        <f t="shared" si="0"/>
        <v>5378.23306094</v>
      </c>
      <c r="C22" s="14">
        <v>3718.56128098</v>
      </c>
      <c r="D22" s="15">
        <v>0</v>
      </c>
      <c r="E22" s="15">
        <v>0</v>
      </c>
      <c r="F22" s="15">
        <v>218.499998</v>
      </c>
      <c r="G22" s="14">
        <v>1441.1717819599999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3"/>
      <c r="O22" s="12"/>
    </row>
    <row r="23" spans="1:15" ht="13.5">
      <c r="A23" s="5" t="s">
        <v>22</v>
      </c>
      <c r="B23" s="14">
        <f t="shared" si="0"/>
        <v>6702.02484386</v>
      </c>
      <c r="C23" s="14">
        <v>731.30858985</v>
      </c>
      <c r="D23" s="15">
        <v>0</v>
      </c>
      <c r="E23" s="15">
        <v>0</v>
      </c>
      <c r="F23" s="15">
        <v>1011.7500155</v>
      </c>
      <c r="G23" s="14">
        <v>4958.96623851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3"/>
      <c r="O23" s="12"/>
    </row>
    <row r="24" spans="1:15" ht="13.5">
      <c r="A24" s="5" t="s">
        <v>23</v>
      </c>
      <c r="B24" s="14">
        <f t="shared" si="0"/>
        <v>75086.82090396</v>
      </c>
      <c r="C24" s="14">
        <v>33611.6013344</v>
      </c>
      <c r="D24" s="15">
        <v>0</v>
      </c>
      <c r="E24" s="15">
        <v>5410.234169509999</v>
      </c>
      <c r="F24" s="15">
        <v>1695.00000004</v>
      </c>
      <c r="G24" s="14">
        <v>11869.90389143</v>
      </c>
      <c r="H24" s="15">
        <v>869.9385720800001</v>
      </c>
      <c r="I24" s="15">
        <v>1169.9967315</v>
      </c>
      <c r="J24" s="15">
        <v>0</v>
      </c>
      <c r="K24" s="15">
        <v>20346.273594</v>
      </c>
      <c r="L24" s="15">
        <v>0</v>
      </c>
      <c r="M24" s="15">
        <v>113.872611</v>
      </c>
      <c r="N24" s="13"/>
      <c r="O24" s="12"/>
    </row>
    <row r="25" spans="1:15" ht="13.5">
      <c r="A25" s="5" t="s">
        <v>24</v>
      </c>
      <c r="B25" s="14">
        <f t="shared" si="0"/>
        <v>13019.99473467</v>
      </c>
      <c r="C25" s="14">
        <v>4649.3256967199995</v>
      </c>
      <c r="D25" s="15">
        <v>0</v>
      </c>
      <c r="E25" s="15">
        <v>0</v>
      </c>
      <c r="F25" s="15">
        <v>300</v>
      </c>
      <c r="G25" s="14">
        <v>8070.66903795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3"/>
      <c r="O25" s="12"/>
    </row>
    <row r="26" spans="1:15" ht="13.5">
      <c r="A26" s="5" t="s">
        <v>25</v>
      </c>
      <c r="B26" s="14">
        <f t="shared" si="0"/>
        <v>5070.78143402</v>
      </c>
      <c r="C26" s="14">
        <v>5070.78143402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3"/>
      <c r="O26" s="12"/>
    </row>
    <row r="27" spans="1:15" ht="13.5">
      <c r="A27" s="5" t="s">
        <v>26</v>
      </c>
      <c r="B27" s="14">
        <f t="shared" si="0"/>
        <v>207.85511352</v>
      </c>
      <c r="C27" s="14">
        <v>207.85511352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3"/>
      <c r="O27" s="12"/>
    </row>
    <row r="28" spans="1:15" ht="13.5">
      <c r="A28" s="5" t="s">
        <v>27</v>
      </c>
      <c r="B28" s="14">
        <f t="shared" si="0"/>
        <v>20882.19597092</v>
      </c>
      <c r="C28" s="14">
        <v>13308.46947153</v>
      </c>
      <c r="D28" s="15">
        <v>0</v>
      </c>
      <c r="E28" s="15">
        <v>0</v>
      </c>
      <c r="F28" s="15">
        <v>1753.25004</v>
      </c>
      <c r="G28" s="14">
        <v>5820.47645939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3"/>
      <c r="O28" s="12"/>
    </row>
    <row r="29" spans="1:15" ht="13.5">
      <c r="A29" s="5" t="s">
        <v>28</v>
      </c>
      <c r="B29" s="14">
        <f t="shared" si="0"/>
        <v>4186.50466762</v>
      </c>
      <c r="C29" s="14">
        <v>3438.46198797</v>
      </c>
      <c r="D29" s="15">
        <v>0</v>
      </c>
      <c r="E29" s="15">
        <v>234.406316</v>
      </c>
      <c r="F29" s="15">
        <v>513.63636365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3"/>
      <c r="O29" s="12"/>
    </row>
    <row r="30" spans="1:15" ht="13.5">
      <c r="A30" s="5" t="s">
        <v>29</v>
      </c>
      <c r="B30" s="14">
        <f t="shared" si="0"/>
        <v>5055.05187044</v>
      </c>
      <c r="C30" s="14">
        <v>4148.97867263</v>
      </c>
      <c r="D30" s="15">
        <v>0</v>
      </c>
      <c r="E30" s="15">
        <v>0</v>
      </c>
      <c r="F30" s="15">
        <v>110</v>
      </c>
      <c r="G30" s="14">
        <v>0</v>
      </c>
      <c r="H30" s="15">
        <v>0</v>
      </c>
      <c r="I30" s="15">
        <v>796.0731978099999</v>
      </c>
      <c r="J30" s="15">
        <v>0</v>
      </c>
      <c r="K30" s="15">
        <v>0</v>
      </c>
      <c r="L30" s="15">
        <v>0</v>
      </c>
      <c r="M30" s="15">
        <v>0</v>
      </c>
      <c r="N30" s="13"/>
      <c r="O30" s="12"/>
    </row>
    <row r="31" spans="1:15" ht="13.5">
      <c r="A31" s="5" t="s">
        <v>30</v>
      </c>
      <c r="B31" s="14">
        <f t="shared" si="0"/>
        <v>23220.54278524</v>
      </c>
      <c r="C31" s="14">
        <v>9383.55210364</v>
      </c>
      <c r="D31" s="15">
        <v>0</v>
      </c>
      <c r="E31" s="15">
        <v>47.500068</v>
      </c>
      <c r="F31" s="15">
        <v>1389.5457726099999</v>
      </c>
      <c r="G31" s="14">
        <v>12399.94484099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3"/>
      <c r="O31" s="12"/>
    </row>
    <row r="32" spans="1:15" ht="13.5">
      <c r="A32" s="5" t="s">
        <v>31</v>
      </c>
      <c r="B32" s="14">
        <f t="shared" si="0"/>
        <v>5045.85556439</v>
      </c>
      <c r="C32" s="14">
        <v>4240.30000384</v>
      </c>
      <c r="D32" s="15">
        <v>0</v>
      </c>
      <c r="E32" s="15">
        <v>0</v>
      </c>
      <c r="F32" s="15">
        <v>805.5555605499999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3"/>
      <c r="O32" s="12"/>
    </row>
    <row r="33" spans="1:15" ht="13.5">
      <c r="A33" s="5" t="s">
        <v>32</v>
      </c>
      <c r="B33" s="14">
        <f t="shared" si="0"/>
        <v>15471.52522723</v>
      </c>
      <c r="C33" s="14">
        <v>13941.00897184</v>
      </c>
      <c r="D33" s="15">
        <v>0</v>
      </c>
      <c r="E33" s="15">
        <v>995.4487809</v>
      </c>
      <c r="F33" s="15">
        <v>402.89623374999996</v>
      </c>
      <c r="G33" s="14">
        <v>111.80244112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20.36879962</v>
      </c>
      <c r="N33" s="13"/>
      <c r="O33" s="12"/>
    </row>
    <row r="34" spans="1:15" ht="13.5">
      <c r="A34" s="5" t="s">
        <v>33</v>
      </c>
      <c r="B34" s="1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3"/>
      <c r="O34" s="12"/>
    </row>
    <row r="35" spans="1:15" ht="13.5">
      <c r="A35" s="5" t="s">
        <v>34</v>
      </c>
      <c r="B35" s="14">
        <f>SUM(C35:F35,G35:I35,J35:K35,L35:M35)</f>
        <v>41248.86270662</v>
      </c>
      <c r="C35" s="14">
        <v>11974.61121799</v>
      </c>
      <c r="D35" s="15">
        <v>0</v>
      </c>
      <c r="E35" s="15">
        <v>0</v>
      </c>
      <c r="F35" s="15">
        <v>0</v>
      </c>
      <c r="G35" s="14">
        <v>24948.12067167</v>
      </c>
      <c r="H35" s="15">
        <v>4326.13081696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O35" s="12"/>
    </row>
    <row r="36" spans="1:15" ht="13.5">
      <c r="A36" s="5" t="s">
        <v>35</v>
      </c>
      <c r="B36" s="14">
        <f>SUM(C36:F36,G36:I36,J36:K36,L36:M36)</f>
        <v>4947.78921019</v>
      </c>
      <c r="C36" s="14">
        <v>1115.361648</v>
      </c>
      <c r="D36" s="15">
        <v>1052.70441877</v>
      </c>
      <c r="E36" s="15">
        <v>0</v>
      </c>
      <c r="F36" s="15">
        <v>400</v>
      </c>
      <c r="G36" s="14">
        <v>2379.72314342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O36" s="12"/>
    </row>
    <row r="37" spans="1:15" ht="13.5">
      <c r="A37" s="5" t="s">
        <v>36</v>
      </c>
      <c r="B37" s="14">
        <f>SUM(C37:F37,G37:I37,J37:K37,L37:M37)</f>
        <v>7627.55789992</v>
      </c>
      <c r="C37" s="14">
        <v>3910.31731557</v>
      </c>
      <c r="D37" s="15">
        <v>0</v>
      </c>
      <c r="E37" s="15">
        <v>0</v>
      </c>
      <c r="F37" s="15">
        <v>562.90580182</v>
      </c>
      <c r="G37" s="14">
        <v>3154.3347825299998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O37" s="12"/>
    </row>
    <row r="38" spans="1:15" ht="13.5">
      <c r="A38" s="4" t="s">
        <v>1</v>
      </c>
      <c r="B38" s="16">
        <f aca="true" t="shared" si="1" ref="B38:M38">SUM(B6:B37)</f>
        <v>552518.45597751</v>
      </c>
      <c r="C38" s="16">
        <f t="shared" si="1"/>
        <v>273128.2748677101</v>
      </c>
      <c r="D38" s="16">
        <f t="shared" si="1"/>
        <v>2196.5793087700004</v>
      </c>
      <c r="E38" s="16">
        <f t="shared" si="1"/>
        <v>9173.75235603</v>
      </c>
      <c r="F38" s="16">
        <f t="shared" si="1"/>
        <v>21925.21307981</v>
      </c>
      <c r="G38" s="16">
        <f t="shared" si="1"/>
        <v>166876.01265409004</v>
      </c>
      <c r="H38" s="16">
        <f t="shared" si="1"/>
        <v>8234.65778469</v>
      </c>
      <c r="I38" s="16">
        <f t="shared" si="1"/>
        <v>3714.3594512699997</v>
      </c>
      <c r="J38" s="16">
        <f t="shared" si="1"/>
        <v>13662.54156664</v>
      </c>
      <c r="K38" s="16">
        <f t="shared" si="1"/>
        <v>46229.80231471</v>
      </c>
      <c r="L38" s="16">
        <f t="shared" si="1"/>
        <v>7188.89445818</v>
      </c>
      <c r="M38" s="16">
        <f t="shared" si="1"/>
        <v>188.36813561000002</v>
      </c>
      <c r="O38" s="12"/>
    </row>
    <row r="39" spans="1:15" ht="25.5" customHeight="1">
      <c r="A39" s="22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O39" s="12"/>
    </row>
    <row r="40" spans="1:15" ht="13.5">
      <c r="A40" s="19" t="s">
        <v>43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O40" s="12"/>
    </row>
    <row r="41" spans="1:15" ht="24" customHeight="1">
      <c r="A41" s="25" t="s">
        <v>48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O41" s="12"/>
    </row>
    <row r="42" ht="13.5"/>
    <row r="43" ht="13.5" hidden="1"/>
    <row r="44" ht="13.5" hidden="1"/>
    <row r="45" spans="3:13" ht="13.5" hidden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3.5" hidden="1"/>
    <row r="47" spans="3:13" ht="13.5" hidden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</sheetData>
  <sheetProtection/>
  <autoFilter ref="A5:IP41"/>
  <mergeCells count="12">
    <mergeCell ref="C1:M1"/>
    <mergeCell ref="C2:M2"/>
    <mergeCell ref="C3:M3"/>
    <mergeCell ref="A39:M39"/>
    <mergeCell ref="B4:B5"/>
    <mergeCell ref="G4:I4"/>
    <mergeCell ref="J4:K4"/>
    <mergeCell ref="L4:M4"/>
    <mergeCell ref="A4:A5"/>
    <mergeCell ref="C4:F4"/>
    <mergeCell ref="A41:M41"/>
    <mergeCell ref="A40:M40"/>
  </mergeCells>
  <printOptions/>
  <pageMargins left="0.7" right="0.7" top="0.75" bottom="0.75" header="0.3" footer="0.3"/>
  <pageSetup horizontalDpi="600" verticalDpi="600" orientation="portrait" r:id="rId2"/>
  <ignoredErrors>
    <ignoredError sqref="B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2020-08-27T22:52:34Z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