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Hoja1" sheetId="1" r:id="rId1"/>
  </sheets>
  <definedNames>
    <definedName name="_xlnm._FilterDatabase" localSheetId="0" hidden="1">'Hoja1'!$A$5:$IP$41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<sst xmlns="http://schemas.openxmlformats.org/spreadsheetml/2006/main" count="64" uniqueCount="50">
  <si>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</si>
  <si>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</si>
  <si>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</si>
  <si>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</si>
  <si>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</si>
  <si>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</si>
  <si>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</si>
  <si>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</si>
  <si>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</si>
  <si>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</si>
  <si>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</si>
  <si>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</si>
  <si>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</si>
  <si>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</si>
  <si>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</si>
  <si>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</si>
  <si>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</si>
  <si>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</si>
  <si>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</si>
  <si>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</si>
  <si>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</si>
  <si>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</si>
  <si>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</si>
  <si>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</si>
  <si>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</si>
  <si>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</si>
  <si>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</si>
  <si>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</si>
  <si>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</si>
  <si>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</si>
  <si>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</si>
  <si>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</si>
  <si>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</si>
  <si>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</si>
  <si>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</si>
  <si>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</si>
  <si>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</si>
  <si>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</si>
  <si>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</si>
  <si>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</si>
  <si>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</si>
  <si>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</si>
  <si>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</si>
  <si>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</si>
  <si>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</si>
  <si>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</si>
  <si>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</si>
  <si>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</si>
  <si>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y el Fondo de Operacion y Financiamiento Bancario a la Vivienda.</t>
    </r>
  </si>
  <si>
    <t>Saldos al 31 de marzo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</si>
</sst>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  <xf numFmtId="41" fontId="7" fillId="33" borderId="0" xfId="54" applyNumberFormat="1" applyFont="1" applyFill="1">
      <alignment/>
      <protection/>
    </xf>
    <xf numFmtId="0" fontId="9" fillId="33" borderId="0" xfId="54" applyFont="1" applyFill="1" applyAlignment="1">
      <alignment horizontal="justify" wrapText="1"/>
      <protection/>
    </xf>
    <xf numFmtId="0" fontId="8" fillId="33" borderId="0" xfId="54" applyFont="1" applyFill="1" applyAlignment="1" quotePrefix="1">
      <alignment horizontal="left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7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8.57421875" style="10" customWidth="1"/>
    <col min="15" max="200" width="11.421875" style="10" hidden="1" customWidth="1"/>
    <col min="201" max="201" width="7.00390625" style="10" hidden="1" customWidth="1"/>
    <col min="202" max="202" width="10.00390625" style="10" hidden="1" customWidth="1"/>
    <col min="203" max="209" width="13.00390625" style="1" hidden="1" customWidth="1"/>
    <col min="210" max="250" width="11.421875" style="1" hidden="1" customWidth="1"/>
    <col min="251" max="16384" width="13.00390625" style="1" hidden="1" customWidth="1"/>
  </cols>
  <sheetData>
    <row r="1" spans="2:13" ht="18.75" customHeight="1">
      <c r="B1" s="2"/>
      <c r="C1" s="20" t="s">
        <v>45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8.75" customHeight="1">
      <c r="B2" s="3"/>
      <c r="C2" s="21" t="s">
        <v>49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8.75" customHeight="1">
      <c r="B3" s="3"/>
      <c r="C3" s="21" t="s">
        <v>40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>
      <c r="A4" s="25" t="s">
        <v>0</v>
      </c>
      <c r="B4" s="24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 t="s">
        <v>4</v>
      </c>
      <c r="K4" s="25"/>
      <c r="L4" s="25" t="s">
        <v>47</v>
      </c>
      <c r="M4" s="25"/>
    </row>
    <row r="5" spans="1:202" s="6" customFormat="1" ht="24">
      <c r="A5" s="25"/>
      <c r="B5" s="24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</row>
    <row r="6" spans="1:209" ht="12">
      <c r="A6" s="5" t="s">
        <v>7</v>
      </c>
      <c r="B6" s="14">
        <f aca="true" t="shared" si="0" ref="B6:B33">SUM(C6:F6,G6:I6,J6:K6,L6:M6)</f>
        <v>2921.3579718600004</v>
      </c>
      <c r="C6" s="14">
        <v>2121.3579718600004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9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5" ht="12">
      <c r="A7" s="5" t="s">
        <v>8</v>
      </c>
      <c r="B7" s="14">
        <f t="shared" si="0"/>
        <v>15574.409797749999</v>
      </c>
      <c r="C7" s="14">
        <v>9836.98070695</v>
      </c>
      <c r="D7" s="15">
        <v>0</v>
      </c>
      <c r="E7" s="15">
        <v>165.9405722</v>
      </c>
      <c r="F7" s="15">
        <v>3000</v>
      </c>
      <c r="G7" s="14">
        <v>553.40296582</v>
      </c>
      <c r="H7" s="15">
        <v>0</v>
      </c>
      <c r="I7" s="15">
        <v>1773.32073068</v>
      </c>
      <c r="J7" s="15">
        <v>0</v>
      </c>
      <c r="K7" s="15">
        <v>0</v>
      </c>
      <c r="L7" s="15">
        <v>192.14844895</v>
      </c>
      <c r="M7" s="15">
        <v>52.616373149999994</v>
      </c>
      <c r="N7" s="13"/>
      <c r="O7" s="12"/>
    </row>
    <row r="8" spans="1:15" ht="12">
      <c r="A8" s="5" t="s">
        <v>9</v>
      </c>
      <c r="B8" s="14">
        <f t="shared" si="0"/>
        <v>1875.8610359200002</v>
      </c>
      <c r="C8" s="14">
        <v>799.1729427</v>
      </c>
      <c r="D8" s="15">
        <v>0</v>
      </c>
      <c r="E8" s="15">
        <v>0</v>
      </c>
      <c r="F8" s="15">
        <v>400</v>
      </c>
      <c r="G8" s="14">
        <v>676.68809322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3"/>
      <c r="O8" s="12"/>
    </row>
    <row r="9" spans="1:15" ht="12">
      <c r="A9" s="5" t="s">
        <v>10</v>
      </c>
      <c r="B9" s="14">
        <f t="shared" si="0"/>
        <v>2481.21123062</v>
      </c>
      <c r="C9" s="14">
        <v>1690.07460456</v>
      </c>
      <c r="D9" s="15">
        <v>0</v>
      </c>
      <c r="E9" s="15">
        <v>784.91501431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6.22161175</v>
      </c>
      <c r="N9" s="13"/>
      <c r="O9" s="12"/>
    </row>
    <row r="10" spans="1:15" ht="12">
      <c r="A10" s="5" t="s">
        <v>11</v>
      </c>
      <c r="B10" s="14">
        <f t="shared" si="0"/>
        <v>37370.66779198</v>
      </c>
      <c r="C10" s="14">
        <v>23981.865173889997</v>
      </c>
      <c r="D10" s="15">
        <v>0</v>
      </c>
      <c r="E10" s="15">
        <v>0</v>
      </c>
      <c r="F10" s="15">
        <v>883.33333333</v>
      </c>
      <c r="G10" s="14">
        <v>12505.46928476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3"/>
      <c r="O10" s="12"/>
    </row>
    <row r="11" spans="1:15" ht="12">
      <c r="A11" s="5" t="s">
        <v>12</v>
      </c>
      <c r="B11" s="14">
        <f t="shared" si="0"/>
        <v>3640.13067933</v>
      </c>
      <c r="C11" s="14">
        <v>1337.2025562100002</v>
      </c>
      <c r="D11" s="15">
        <v>0</v>
      </c>
      <c r="E11" s="15">
        <v>0</v>
      </c>
      <c r="F11" s="15">
        <v>838.20137996</v>
      </c>
      <c r="G11" s="14">
        <v>1464.72674316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3"/>
      <c r="O11" s="12"/>
    </row>
    <row r="12" spans="1:15" ht="12">
      <c r="A12" s="5" t="s">
        <v>13</v>
      </c>
      <c r="B12" s="14">
        <f t="shared" si="0"/>
        <v>20247.559486339997</v>
      </c>
      <c r="C12" s="14">
        <v>3857.68772109</v>
      </c>
      <c r="D12" s="15">
        <v>0</v>
      </c>
      <c r="E12" s="15">
        <v>0</v>
      </c>
      <c r="F12" s="15">
        <v>0</v>
      </c>
      <c r="G12" s="14">
        <v>9849.678703009999</v>
      </c>
      <c r="H12" s="15">
        <v>0</v>
      </c>
      <c r="I12" s="15">
        <v>0</v>
      </c>
      <c r="J12" s="15">
        <v>0</v>
      </c>
      <c r="K12" s="15">
        <v>6540.19306224</v>
      </c>
      <c r="L12" s="15">
        <v>0</v>
      </c>
      <c r="M12" s="15">
        <v>0</v>
      </c>
      <c r="N12" s="13"/>
      <c r="O12" s="12"/>
    </row>
    <row r="13" spans="1:15" ht="12">
      <c r="A13" s="5" t="s">
        <v>14</v>
      </c>
      <c r="B13" s="14">
        <f t="shared" si="0"/>
        <v>50169.39015284</v>
      </c>
      <c r="C13" s="14">
        <v>18870.31108917</v>
      </c>
      <c r="D13" s="15">
        <v>0</v>
      </c>
      <c r="E13" s="15">
        <v>0</v>
      </c>
      <c r="F13" s="15">
        <v>2938.0733741999998</v>
      </c>
      <c r="G13" s="14">
        <v>14405.984133390002</v>
      </c>
      <c r="H13" s="15">
        <v>0</v>
      </c>
      <c r="I13" s="15">
        <v>0</v>
      </c>
      <c r="J13" s="15">
        <v>0</v>
      </c>
      <c r="K13" s="15">
        <v>13955.02155608</v>
      </c>
      <c r="L13" s="15">
        <v>0</v>
      </c>
      <c r="M13" s="15">
        <v>0</v>
      </c>
      <c r="N13" s="13"/>
      <c r="O13" s="12"/>
    </row>
    <row r="14" spans="1:15" ht="12">
      <c r="A14" s="5" t="s">
        <v>37</v>
      </c>
      <c r="B14" s="14">
        <f t="shared" si="0"/>
        <v>83592.34022155999</v>
      </c>
      <c r="C14" s="14">
        <v>41126.32168578</v>
      </c>
      <c r="D14" s="15">
        <v>0</v>
      </c>
      <c r="E14" s="15">
        <v>0</v>
      </c>
      <c r="F14" s="15">
        <v>0</v>
      </c>
      <c r="G14" s="14">
        <v>20963.15990247</v>
      </c>
      <c r="H14" s="15">
        <v>0</v>
      </c>
      <c r="I14" s="15">
        <v>0</v>
      </c>
      <c r="J14" s="15">
        <v>14502.85863331</v>
      </c>
      <c r="K14" s="15">
        <v>0</v>
      </c>
      <c r="L14" s="15">
        <v>7000</v>
      </c>
      <c r="M14" s="15">
        <v>0</v>
      </c>
      <c r="N14" s="13"/>
      <c r="O14" s="12"/>
    </row>
    <row r="15" spans="1:15" ht="12">
      <c r="A15" s="5" t="s">
        <v>15</v>
      </c>
      <c r="B15" s="14">
        <f t="shared" si="0"/>
        <v>7571.80515918</v>
      </c>
      <c r="C15" s="14">
        <v>6135.40408818</v>
      </c>
      <c r="D15" s="15">
        <v>0</v>
      </c>
      <c r="E15" s="15">
        <v>0</v>
      </c>
      <c r="F15" s="15">
        <v>1436.4010710000002</v>
      </c>
      <c r="G15" s="1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3"/>
      <c r="O15" s="12"/>
    </row>
    <row r="16" spans="1:15" ht="12">
      <c r="A16" s="5" t="s">
        <v>16</v>
      </c>
      <c r="B16" s="14">
        <f t="shared" si="0"/>
        <v>4128.97333673</v>
      </c>
      <c r="C16" s="14">
        <v>3888.11449841</v>
      </c>
      <c r="D16" s="15">
        <v>0</v>
      </c>
      <c r="E16" s="15">
        <v>85.25333642</v>
      </c>
      <c r="F16" s="15">
        <v>0</v>
      </c>
      <c r="G16" s="14">
        <v>155.6055019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3"/>
      <c r="O16" s="12"/>
    </row>
    <row r="17" spans="1:15" ht="12">
      <c r="A17" s="5" t="s">
        <v>17</v>
      </c>
      <c r="B17" s="14">
        <f t="shared" si="0"/>
        <v>3350.75705069</v>
      </c>
      <c r="C17" s="14">
        <v>887.29699764</v>
      </c>
      <c r="D17" s="15">
        <v>0</v>
      </c>
      <c r="E17" s="15">
        <v>0</v>
      </c>
      <c r="F17" s="15">
        <v>1712.5</v>
      </c>
      <c r="G17" s="14">
        <v>750.9600530499999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3"/>
      <c r="O17" s="12"/>
    </row>
    <row r="18" spans="1:15" ht="12">
      <c r="A18" s="5" t="s">
        <v>18</v>
      </c>
      <c r="B18" s="14">
        <f t="shared" si="0"/>
        <v>4683.121848700001</v>
      </c>
      <c r="C18" s="14">
        <v>4483.36415835</v>
      </c>
      <c r="D18" s="15">
        <v>0</v>
      </c>
      <c r="E18" s="15">
        <v>0</v>
      </c>
      <c r="F18" s="15">
        <v>0</v>
      </c>
      <c r="G18" s="14">
        <v>199.75769035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3"/>
      <c r="O18" s="12"/>
    </row>
    <row r="19" spans="1:15" ht="12">
      <c r="A19" s="5" t="s">
        <v>19</v>
      </c>
      <c r="B19" s="14">
        <f t="shared" si="0"/>
        <v>20652.263426819998</v>
      </c>
      <c r="C19" s="14">
        <v>12077.22111749</v>
      </c>
      <c r="D19" s="15">
        <v>603.1720300000001</v>
      </c>
      <c r="E19" s="15">
        <v>786.62219435</v>
      </c>
      <c r="F19" s="15">
        <v>0</v>
      </c>
      <c r="G19" s="14">
        <v>6755.916963979999</v>
      </c>
      <c r="H19" s="15">
        <v>429.331121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3"/>
      <c r="O19" s="12"/>
    </row>
    <row r="20" spans="1:15" ht="12">
      <c r="A20" s="5" t="s">
        <v>46</v>
      </c>
      <c r="B20" s="14">
        <f t="shared" si="0"/>
        <v>44196.57604762001</v>
      </c>
      <c r="C20" s="14">
        <v>28456.843286980013</v>
      </c>
      <c r="D20" s="15">
        <v>0</v>
      </c>
      <c r="E20" s="15">
        <v>701.4499245</v>
      </c>
      <c r="F20" s="15">
        <v>0</v>
      </c>
      <c r="G20" s="14">
        <v>9975.893731119999</v>
      </c>
      <c r="H20" s="15">
        <v>0</v>
      </c>
      <c r="I20" s="15">
        <v>0</v>
      </c>
      <c r="J20" s="15">
        <v>0</v>
      </c>
      <c r="K20" s="15">
        <v>5062.38910502</v>
      </c>
      <c r="L20" s="15">
        <v>0</v>
      </c>
      <c r="M20" s="15">
        <v>0</v>
      </c>
      <c r="N20" s="13"/>
      <c r="O20" s="12"/>
    </row>
    <row r="21" spans="1:15" ht="12">
      <c r="A21" s="5" t="s">
        <v>20</v>
      </c>
      <c r="B21" s="14">
        <f t="shared" si="0"/>
        <v>17989.21913087</v>
      </c>
      <c r="C21" s="14">
        <v>4704.37452019</v>
      </c>
      <c r="D21" s="15">
        <v>0</v>
      </c>
      <c r="E21" s="15">
        <v>0</v>
      </c>
      <c r="F21" s="15">
        <v>1849</v>
      </c>
      <c r="G21" s="14">
        <v>8970.61113166</v>
      </c>
      <c r="H21" s="15">
        <v>2465.23347902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3"/>
      <c r="O21" s="12"/>
    </row>
    <row r="22" spans="1:15" ht="12">
      <c r="A22" s="5" t="s">
        <v>21</v>
      </c>
      <c r="B22" s="14">
        <f t="shared" si="0"/>
        <v>5542.38436794</v>
      </c>
      <c r="C22" s="14">
        <v>3750.57362828</v>
      </c>
      <c r="D22" s="15">
        <v>0</v>
      </c>
      <c r="E22" s="15">
        <v>0</v>
      </c>
      <c r="F22" s="15">
        <v>327.749939</v>
      </c>
      <c r="G22" s="14">
        <v>1464.06080066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3"/>
      <c r="O22" s="12"/>
    </row>
    <row r="23" spans="1:15" ht="12">
      <c r="A23" s="5" t="s">
        <v>22</v>
      </c>
      <c r="B23" s="14">
        <f t="shared" si="0"/>
        <v>6940.15207114</v>
      </c>
      <c r="C23" s="14">
        <v>734.45298011</v>
      </c>
      <c r="D23" s="15">
        <v>0</v>
      </c>
      <c r="E23" s="15">
        <v>0</v>
      </c>
      <c r="F23" s="15">
        <v>1239.3333443899999</v>
      </c>
      <c r="G23" s="14">
        <v>4966.36574664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3"/>
      <c r="O23" s="12"/>
    </row>
    <row r="24" spans="1:15" ht="12">
      <c r="A24" s="5" t="s">
        <v>23</v>
      </c>
      <c r="B24" s="14">
        <f t="shared" si="0"/>
        <v>73550.71083501</v>
      </c>
      <c r="C24" s="14">
        <v>32213.838537100004</v>
      </c>
      <c r="D24" s="15">
        <v>0</v>
      </c>
      <c r="E24" s="15">
        <v>5504.64154081</v>
      </c>
      <c r="F24" s="15">
        <v>1762.5641022900002</v>
      </c>
      <c r="G24" s="14">
        <v>11893.7517166</v>
      </c>
      <c r="H24" s="15">
        <v>869.9385719100001</v>
      </c>
      <c r="I24" s="15">
        <v>1192.937844</v>
      </c>
      <c r="J24" s="15">
        <v>0</v>
      </c>
      <c r="K24" s="15">
        <v>19994.9989113</v>
      </c>
      <c r="L24" s="15">
        <v>0</v>
      </c>
      <c r="M24" s="15">
        <v>118.039611</v>
      </c>
      <c r="N24" s="13"/>
      <c r="O24" s="12"/>
    </row>
    <row r="25" spans="1:15" ht="12">
      <c r="A25" s="5" t="s">
        <v>24</v>
      </c>
      <c r="B25" s="14">
        <f t="shared" si="0"/>
        <v>13265.006952560001</v>
      </c>
      <c r="C25" s="14">
        <v>4658.126852290001</v>
      </c>
      <c r="D25" s="15">
        <v>0</v>
      </c>
      <c r="E25" s="15">
        <v>0</v>
      </c>
      <c r="F25" s="15">
        <v>585</v>
      </c>
      <c r="G25" s="14">
        <v>8021.880100269999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3"/>
      <c r="O25" s="12"/>
    </row>
    <row r="26" spans="1:15" ht="12">
      <c r="A26" s="5" t="s">
        <v>25</v>
      </c>
      <c r="B26" s="14">
        <f t="shared" si="0"/>
        <v>5110.778413329999</v>
      </c>
      <c r="C26" s="14">
        <v>5110.778413329999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3"/>
      <c r="O26" s="12"/>
    </row>
    <row r="27" spans="1:15" ht="12">
      <c r="A27" s="5" t="s">
        <v>26</v>
      </c>
      <c r="B27" s="14">
        <f t="shared" si="0"/>
        <v>227.31191405</v>
      </c>
      <c r="C27" s="14">
        <v>227.31191405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3"/>
      <c r="O27" s="12"/>
    </row>
    <row r="28" spans="1:15" ht="12">
      <c r="A28" s="5" t="s">
        <v>27</v>
      </c>
      <c r="B28" s="14">
        <f t="shared" si="0"/>
        <v>20683.28982826</v>
      </c>
      <c r="C28" s="14">
        <v>13346.069852440001</v>
      </c>
      <c r="D28" s="15">
        <v>0</v>
      </c>
      <c r="E28" s="15">
        <v>0</v>
      </c>
      <c r="F28" s="15">
        <v>1511.25001</v>
      </c>
      <c r="G28" s="14">
        <v>5825.96996582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3"/>
      <c r="O28" s="12"/>
    </row>
    <row r="29" spans="1:15" ht="12">
      <c r="A29" s="5" t="s">
        <v>28</v>
      </c>
      <c r="B29" s="14">
        <f t="shared" si="0"/>
        <v>3960.464982430044</v>
      </c>
      <c r="C29" s="14">
        <v>3454.55898797</v>
      </c>
      <c r="D29" s="15">
        <v>0</v>
      </c>
      <c r="E29" s="15">
        <v>260.4514490000438</v>
      </c>
      <c r="F29" s="15">
        <v>245.45454546000002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3"/>
      <c r="O29" s="12"/>
    </row>
    <row r="30" spans="1:15" ht="12">
      <c r="A30" s="5" t="s">
        <v>29</v>
      </c>
      <c r="B30" s="14">
        <f t="shared" si="0"/>
        <v>5324.6792157499995</v>
      </c>
      <c r="C30" s="14">
        <v>4198.375732919999</v>
      </c>
      <c r="D30" s="15">
        <v>0</v>
      </c>
      <c r="E30" s="15">
        <v>0</v>
      </c>
      <c r="F30" s="15">
        <v>330.23028502000005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3"/>
      <c r="O30" s="12"/>
    </row>
    <row r="31" spans="1:15" ht="12">
      <c r="A31" s="5" t="s">
        <v>30</v>
      </c>
      <c r="B31" s="14">
        <f t="shared" si="0"/>
        <v>23484.67804248</v>
      </c>
      <c r="C31" s="14">
        <v>9415.98672995</v>
      </c>
      <c r="D31" s="15">
        <v>0</v>
      </c>
      <c r="E31" s="15">
        <v>50.000064</v>
      </c>
      <c r="F31" s="15">
        <v>1612.51342905</v>
      </c>
      <c r="G31" s="14">
        <v>12406.17781948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3"/>
      <c r="O31" s="12"/>
    </row>
    <row r="32" spans="1:15" ht="12">
      <c r="A32" s="5" t="s">
        <v>31</v>
      </c>
      <c r="B32" s="14">
        <f t="shared" si="0"/>
        <v>5936.14356733</v>
      </c>
      <c r="C32" s="14">
        <v>4297.25467844</v>
      </c>
      <c r="D32" s="15">
        <v>0</v>
      </c>
      <c r="E32" s="15">
        <v>0</v>
      </c>
      <c r="F32" s="15">
        <v>1638.8888888899999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3"/>
      <c r="O32" s="12"/>
    </row>
    <row r="33" spans="1:15" ht="12">
      <c r="A33" s="5" t="s">
        <v>32</v>
      </c>
      <c r="B33" s="14">
        <f t="shared" si="0"/>
        <v>15810.6005557</v>
      </c>
      <c r="C33" s="14">
        <v>13999.05082063</v>
      </c>
      <c r="D33" s="15">
        <v>0</v>
      </c>
      <c r="E33" s="15">
        <v>1016.21764387</v>
      </c>
      <c r="F33" s="15">
        <v>676.81818247</v>
      </c>
      <c r="G33" s="14">
        <v>118.51390873000001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3"/>
      <c r="O33" s="12"/>
    </row>
    <row r="34" spans="1:15" ht="12">
      <c r="A34" s="5" t="s">
        <v>33</v>
      </c>
      <c r="B34" s="15" t="s">
        <v>41</v>
      </c>
      <c r="C34" s="14">
        <v>0</v>
      </c>
      <c r="D34" s="15">
        <v>0</v>
      </c>
      <c r="E34" s="15">
        <v>0</v>
      </c>
      <c r="F34" s="15">
        <v>0</v>
      </c>
      <c r="G34" s="14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3"/>
      <c r="O34" s="12"/>
    </row>
    <row r="35" spans="1:15" ht="12">
      <c r="A35" s="5" t="s">
        <v>34</v>
      </c>
      <c r="B35" s="14">
        <f>SUM(C35:F35,G35:I35,J35:K35,L35:M35)</f>
        <v>41305.79574537001</v>
      </c>
      <c r="C35" s="14">
        <v>11981.099611720001</v>
      </c>
      <c r="D35" s="15">
        <v>0</v>
      </c>
      <c r="E35" s="15">
        <v>0</v>
      </c>
      <c r="F35" s="15">
        <v>0</v>
      </c>
      <c r="G35" s="14">
        <v>24961.84584113</v>
      </c>
      <c r="H35" s="15">
        <v>4362.85029252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O35" s="12"/>
    </row>
    <row r="36" spans="1:15" ht="12">
      <c r="A36" s="5" t="s">
        <v>35</v>
      </c>
      <c r="B36" s="14">
        <f>SUM(C36:F36,G36:I36,J36:K36,L36:M36)</f>
        <v>4082.13459228</v>
      </c>
      <c r="C36" s="14">
        <v>615.370604</v>
      </c>
      <c r="D36" s="15">
        <v>1066.19620915</v>
      </c>
      <c r="E36" s="15">
        <v>0</v>
      </c>
      <c r="F36" s="15">
        <v>0</v>
      </c>
      <c r="G36" s="14">
        <v>2400.56777913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O36" s="12"/>
    </row>
    <row r="37" spans="1:15" ht="12">
      <c r="A37" s="5" t="s">
        <v>36</v>
      </c>
      <c r="B37" s="14">
        <f>SUM(C37:F37,G37:I37,J37:K37,L37:M37)</f>
        <v>8059.025445200001</v>
      </c>
      <c r="C37" s="14">
        <v>3922.25780992</v>
      </c>
      <c r="D37" s="15">
        <v>0</v>
      </c>
      <c r="E37" s="15">
        <v>0</v>
      </c>
      <c r="F37" s="15">
        <v>973.01815358</v>
      </c>
      <c r="G37" s="14">
        <v>3163.7494817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O37" s="12"/>
    </row>
    <row r="38" spans="1:15" ht="12">
      <c r="A38" s="4" t="s">
        <v>1</v>
      </c>
      <c r="B38" s="16">
        <f aca="true" t="shared" si="1" ref="B38:M38">SUM(B6:B37)</f>
        <v>553728.8008976401</v>
      </c>
      <c r="C38" s="16">
        <f t="shared" si="1"/>
        <v>276178.7002726</v>
      </c>
      <c r="D38" s="16">
        <f t="shared" si="1"/>
        <v>1669.3682391500001</v>
      </c>
      <c r="E38" s="16">
        <f t="shared" si="1"/>
        <v>9355.491739460045</v>
      </c>
      <c r="F38" s="16">
        <f t="shared" si="1"/>
        <v>23960.33003864</v>
      </c>
      <c r="G38" s="16">
        <f t="shared" si="1"/>
        <v>163250.73805805005</v>
      </c>
      <c r="H38" s="16">
        <f t="shared" si="1"/>
        <v>8127.35346445</v>
      </c>
      <c r="I38" s="16">
        <f t="shared" si="1"/>
        <v>3762.33177249</v>
      </c>
      <c r="J38" s="16">
        <f t="shared" si="1"/>
        <v>14502.85863331</v>
      </c>
      <c r="K38" s="16">
        <f t="shared" si="1"/>
        <v>45552.60263464</v>
      </c>
      <c r="L38" s="16">
        <f t="shared" si="1"/>
        <v>7192.14844895</v>
      </c>
      <c r="M38" s="16">
        <f t="shared" si="1"/>
        <v>176.8775959</v>
      </c>
      <c r="O38" s="12"/>
    </row>
    <row r="39" spans="1:15" ht="25.5" customHeight="1">
      <c r="A39" s="22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O39" s="12"/>
    </row>
    <row r="40" spans="1:15" ht="12">
      <c r="A40" s="19" t="s">
        <v>43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12"/>
    </row>
    <row r="41" spans="1:15" ht="13.5" customHeight="1">
      <c r="A41" s="18" t="s">
        <v>48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12"/>
    </row>
    <row r="42" ht="12"/>
    <row r="43" ht="12" hidden="1"/>
    <row r="44" ht="12" hidden="1"/>
    <row r="45" spans="3:13" ht="12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hidden="1"/>
    <row r="47" spans="3:13" ht="12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</sheetData>
  <sheetProtection/>
  <autoFilter ref="A5:IP41"/>
  <mergeCells count="12">
    <mergeCell ref="A4:A5"/>
    <mergeCell ref="C4:F4"/>
    <mergeCell ref="A41:M41"/>
    <mergeCell ref="A40:M40"/>
    <mergeCell ref="C1:M1"/>
    <mergeCell ref="C2:M2"/>
    <mergeCell ref="C3:M3"/>
    <mergeCell ref="A39:M39"/>
    <mergeCell ref="B4:B5"/>
    <mergeCell ref="G4:I4"/>
    <mergeCell ref="J4:K4"/>
    <mergeCell ref="L4:M4"/>
  </mergeCells>
  <printOptions/>
  <pageMargins left="0.7" right="0.7" top="0.75" bottom="0.75" header="0.3" footer="0.3"/>
  <pageSetup horizontalDpi="600" verticalDpi="600" orientation="portrait" r:id="rId2"/>
  <ignoredErrors>
    <ignoredError sqref="B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2020-05-29T00:54:00Z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